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tabRatio="493"/>
  </bookViews>
  <sheets>
    <sheet name="сводный" sheetId="1" r:id="rId1"/>
    <sheet name="счет" sheetId="2" r:id="rId2"/>
    <sheet name="Лист3" sheetId="3" r:id="rId3"/>
  </sheets>
  <definedNames>
    <definedName name="_xlnm.Print_Area" localSheetId="0">сводный!$A$1:$N$19</definedName>
  </definedNames>
  <calcPr calcId="152511"/>
</workbook>
</file>

<file path=xl/calcChain.xml><?xml version="1.0" encoding="utf-8"?>
<calcChain xmlns="http://schemas.openxmlformats.org/spreadsheetml/2006/main">
  <c r="L12" i="1" l="1"/>
  <c r="L13" i="1"/>
  <c r="L15" i="1"/>
  <c r="L14" i="1"/>
  <c r="G12" i="1"/>
  <c r="G13" i="1"/>
  <c r="G15" i="1"/>
  <c r="M15" i="1" s="1"/>
  <c r="G14" i="1"/>
  <c r="M13" i="1" l="1"/>
  <c r="M12" i="1"/>
  <c r="M14" i="1"/>
  <c r="H23" i="2"/>
  <c r="I23" i="2" s="1"/>
  <c r="H22" i="2"/>
  <c r="I22" i="2" s="1"/>
  <c r="H21" i="2"/>
  <c r="I21" i="2" s="1"/>
  <c r="H17" i="2"/>
  <c r="I17" i="2" s="1"/>
  <c r="H16" i="2"/>
  <c r="I16" i="2" s="1"/>
  <c r="H15" i="2"/>
  <c r="I15" i="2" s="1"/>
  <c r="H14" i="2"/>
  <c r="I14" i="2" s="1"/>
  <c r="H11" i="2"/>
  <c r="H10" i="2"/>
  <c r="I10" i="2" s="1"/>
  <c r="I11" i="2"/>
  <c r="H9" i="2"/>
  <c r="I9" i="2" s="1"/>
  <c r="H8" i="2"/>
  <c r="I8" i="2" s="1"/>
  <c r="H7" i="2"/>
  <c r="I7" i="2" s="1"/>
  <c r="C18" i="2"/>
  <c r="C17" i="2"/>
  <c r="D17" i="2" s="1"/>
  <c r="C16" i="2"/>
  <c r="D16" i="2"/>
  <c r="D18" i="2"/>
  <c r="C15" i="2"/>
  <c r="D15" i="2" s="1"/>
  <c r="C14" i="2"/>
  <c r="D14" i="2" s="1"/>
  <c r="C11" i="2"/>
  <c r="D11" i="2" s="1"/>
  <c r="C10" i="2"/>
  <c r="D10" i="2" s="1"/>
  <c r="C9" i="2"/>
  <c r="D9" i="2" s="1"/>
  <c r="C8" i="2"/>
  <c r="D8" i="2" s="1"/>
  <c r="C7" i="2"/>
  <c r="D7" i="2" s="1"/>
</calcChain>
</file>

<file path=xl/sharedStrings.xml><?xml version="1.0" encoding="utf-8"?>
<sst xmlns="http://schemas.openxmlformats.org/spreadsheetml/2006/main" count="30" uniqueCount="26">
  <si>
    <t>Ж12</t>
  </si>
  <si>
    <t>ж14</t>
  </si>
  <si>
    <t>ж17</t>
  </si>
  <si>
    <t>м12</t>
  </si>
  <si>
    <t>м14</t>
  </si>
  <si>
    <t>м17</t>
  </si>
  <si>
    <t>Рудакова Н.К.        СС 1 к</t>
  </si>
  <si>
    <t>сумма
очков  1 день</t>
  </si>
  <si>
    <t>итог</t>
  </si>
  <si>
    <t>сумма
очков   2 день</t>
  </si>
  <si>
    <t>Главный секретарь</t>
  </si>
  <si>
    <t>МО РК</t>
  </si>
  <si>
    <t>М</t>
  </si>
  <si>
    <t>Ж</t>
  </si>
  <si>
    <t>место</t>
  </si>
  <si>
    <t>Главный судья</t>
  </si>
  <si>
    <t>Забоева Ю.Э.         СС 2 к</t>
  </si>
  <si>
    <t>Сыктывдинский район</t>
  </si>
  <si>
    <t>Корткеросский район</t>
  </si>
  <si>
    <t>Усть-Куломский район</t>
  </si>
  <si>
    <t>Прилузский район</t>
  </si>
  <si>
    <t xml:space="preserve"> </t>
  </si>
  <si>
    <r>
      <t xml:space="preserve">Министерство физической культуры и спорта Республики Коми
ГАУ РК "Центр спортивных мероприятий и пропаганды физической культуры и спорта"
ГАУ ДО РК "Республиканский центр детско-юношеского спорта и туризма"
  КРОО "Федерация спортивного ориентирования Республики Коми"                                                                                                                       
</t>
    </r>
    <r>
      <rPr>
        <b/>
        <sz val="11"/>
        <rFont val="Calibri"/>
        <family val="2"/>
        <charset val="204"/>
        <scheme val="minor"/>
      </rPr>
      <t xml:space="preserve">Чемпионат Республики Коми по спортивному ориентированию бегом </t>
    </r>
    <r>
      <rPr>
        <sz val="11"/>
        <rFont val="Calibri"/>
        <family val="2"/>
        <charset val="204"/>
        <scheme val="minor"/>
      </rPr>
      <t xml:space="preserve">
10-11 июня 2016 г.                                                          г.Сыктывкар                                                                                                                                                                        
сводный протокол командных результатов в зачет круглогодичной спартакиады среди муниципальных образований Республики Коми (2 группа)</t>
    </r>
  </si>
  <si>
    <t>очки</t>
  </si>
  <si>
    <t xml:space="preserve"> М</t>
  </si>
  <si>
    <t xml:space="preserve"> 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</si>
</sst>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;@"/>
    <numFmt numFmtId="165" formatCode="0.00;[Red]0.00"/>
    <numFmt numFmtId="166" formatCode="#,##0.0"/>
    <numFmt numFmtId="167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2" fontId="0" fillId="0" borderId="0" xfId="0" applyNumberFormat="1"/>
    <xf numFmtId="21" fontId="0" fillId="0" borderId="0" xfId="0" applyNumberFormat="1"/>
    <xf numFmtId="165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7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167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6" fontId="4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workbookViewId="0">
      <selection activeCell="O19" sqref="O19"/>
    </sheetView>
  </sheetViews>
  <sheetFormatPr defaultRowHeight="15" x14ac:dyDescent="0.25"/>
  <cols>
    <col min="1" max="1" width="4.140625" style="1" customWidth="1"/>
    <col min="2" max="2" width="24.42578125" style="1" customWidth="1"/>
    <col min="3" max="3" width="5.85546875" customWidth="1"/>
    <col min="4" max="5" width="5.5703125" customWidth="1"/>
    <col min="6" max="6" width="5.28515625" customWidth="1"/>
    <col min="7" max="7" width="6.7109375" customWidth="1"/>
    <col min="8" max="8" width="6" customWidth="1"/>
    <col min="9" max="9" width="5.85546875" customWidth="1"/>
    <col min="10" max="10" width="5.7109375" customWidth="1"/>
    <col min="11" max="11" width="5.42578125" customWidth="1"/>
    <col min="12" max="12" width="6.85546875" customWidth="1"/>
    <col min="13" max="13" width="7.85546875" customWidth="1"/>
    <col min="14" max="14" width="8" customWidth="1"/>
  </cols>
  <sheetData>
    <row r="1" spans="1:15" ht="15" customHeight="1" x14ac:dyDescent="0.25">
      <c r="A1" s="22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t="s">
        <v>21</v>
      </c>
    </row>
    <row r="2" spans="1:15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5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5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5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5" ht="13.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5" ht="15" hidden="1" customHeight="1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5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5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5" x14ac:dyDescent="0.25">
      <c r="A10" s="6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6"/>
      <c r="N10" s="7"/>
    </row>
    <row r="11" spans="1:15" ht="39" x14ac:dyDescent="0.25">
      <c r="A11" s="8"/>
      <c r="B11" s="8" t="s">
        <v>11</v>
      </c>
      <c r="C11" s="8" t="s">
        <v>24</v>
      </c>
      <c r="D11" s="8" t="s">
        <v>24</v>
      </c>
      <c r="E11" s="8" t="s">
        <v>25</v>
      </c>
      <c r="F11" s="8" t="s">
        <v>25</v>
      </c>
      <c r="G11" s="9" t="s">
        <v>7</v>
      </c>
      <c r="H11" s="8" t="s">
        <v>12</v>
      </c>
      <c r="I11" s="8" t="s">
        <v>12</v>
      </c>
      <c r="J11" s="8" t="s">
        <v>13</v>
      </c>
      <c r="K11" s="8" t="s">
        <v>13</v>
      </c>
      <c r="L11" s="11" t="s">
        <v>9</v>
      </c>
      <c r="M11" s="13" t="s">
        <v>8</v>
      </c>
      <c r="N11" s="13" t="s">
        <v>14</v>
      </c>
      <c r="O11" s="20" t="s">
        <v>23</v>
      </c>
    </row>
    <row r="12" spans="1:15" x14ac:dyDescent="0.25">
      <c r="A12" s="8">
        <v>1</v>
      </c>
      <c r="B12" s="17" t="s">
        <v>17</v>
      </c>
      <c r="C12" s="10">
        <v>89</v>
      </c>
      <c r="D12" s="10">
        <v>76.5</v>
      </c>
      <c r="E12" s="10">
        <v>73.5</v>
      </c>
      <c r="F12" s="10"/>
      <c r="G12" s="15">
        <f>SUM(C12:F12)</f>
        <v>239</v>
      </c>
      <c r="H12" s="12">
        <v>80.3</v>
      </c>
      <c r="I12" s="12">
        <v>64.400000000000006</v>
      </c>
      <c r="J12" s="12">
        <v>99.5</v>
      </c>
      <c r="K12" s="12"/>
      <c r="L12" s="15">
        <f>SUM(H12:K12)</f>
        <v>244.2</v>
      </c>
      <c r="M12" s="14">
        <f>SUM(G12,L12)</f>
        <v>483.2</v>
      </c>
      <c r="N12" s="16">
        <v>1</v>
      </c>
      <c r="O12" s="21">
        <v>15</v>
      </c>
    </row>
    <row r="13" spans="1:15" x14ac:dyDescent="0.25">
      <c r="A13" s="8">
        <v>2</v>
      </c>
      <c r="B13" s="17" t="s">
        <v>18</v>
      </c>
      <c r="C13" s="10">
        <v>35.799999999999997</v>
      </c>
      <c r="D13" s="10">
        <v>80</v>
      </c>
      <c r="E13" s="10">
        <v>49.9</v>
      </c>
      <c r="F13" s="10"/>
      <c r="G13" s="15">
        <f>SUM(C13:F13)</f>
        <v>165.7</v>
      </c>
      <c r="H13" s="12">
        <v>61.2</v>
      </c>
      <c r="I13" s="12">
        <v>56</v>
      </c>
      <c r="J13" s="12">
        <v>86.7</v>
      </c>
      <c r="K13" s="12">
        <v>0</v>
      </c>
      <c r="L13" s="15">
        <f>SUM(H13:K13)</f>
        <v>203.9</v>
      </c>
      <c r="M13" s="14">
        <f>SUM(G13,L13)</f>
        <v>369.6</v>
      </c>
      <c r="N13" s="16">
        <v>2</v>
      </c>
      <c r="O13" s="21">
        <v>13</v>
      </c>
    </row>
    <row r="14" spans="1:15" x14ac:dyDescent="0.25">
      <c r="A14" s="8">
        <v>3</v>
      </c>
      <c r="B14" s="17" t="s">
        <v>20</v>
      </c>
      <c r="C14" s="10">
        <v>4.3</v>
      </c>
      <c r="D14" s="10">
        <v>1</v>
      </c>
      <c r="E14" s="10"/>
      <c r="F14" s="10"/>
      <c r="G14" s="15">
        <f>SUM(C14:F14)</f>
        <v>5.3</v>
      </c>
      <c r="H14" s="12">
        <v>46.2</v>
      </c>
      <c r="I14" s="12">
        <v>47</v>
      </c>
      <c r="J14" s="12"/>
      <c r="K14" s="12"/>
      <c r="L14" s="15">
        <f>SUM(H14:K14)</f>
        <v>93.2</v>
      </c>
      <c r="M14" s="14">
        <f>SUM(G14,L14)</f>
        <v>98.5</v>
      </c>
      <c r="N14" s="16">
        <v>3</v>
      </c>
      <c r="O14" s="21">
        <v>11</v>
      </c>
    </row>
    <row r="15" spans="1:15" x14ac:dyDescent="0.25">
      <c r="A15" s="8">
        <v>4</v>
      </c>
      <c r="B15" s="17" t="s">
        <v>19</v>
      </c>
      <c r="C15" s="10">
        <v>1</v>
      </c>
      <c r="D15" s="10">
        <v>1</v>
      </c>
      <c r="E15" s="10">
        <v>18.7</v>
      </c>
      <c r="F15" s="10"/>
      <c r="G15" s="15">
        <f>SUM(C15:F15)</f>
        <v>20.7</v>
      </c>
      <c r="H15" s="12">
        <v>1</v>
      </c>
      <c r="I15" s="12">
        <v>1</v>
      </c>
      <c r="J15" s="12">
        <v>1</v>
      </c>
      <c r="K15" s="12">
        <v>1</v>
      </c>
      <c r="L15" s="15">
        <f>SUM(H15:K15)</f>
        <v>4</v>
      </c>
      <c r="M15" s="14">
        <f>SUM(G15,L15)</f>
        <v>24.7</v>
      </c>
      <c r="N15" s="16">
        <v>4</v>
      </c>
      <c r="O15" s="21">
        <v>9</v>
      </c>
    </row>
    <row r="18" spans="2:8" x14ac:dyDescent="0.25">
      <c r="B18" s="19" t="s">
        <v>15</v>
      </c>
      <c r="G18" t="s">
        <v>6</v>
      </c>
    </row>
    <row r="19" spans="2:8" x14ac:dyDescent="0.25">
      <c r="B19" s="19" t="s">
        <v>10</v>
      </c>
      <c r="G19" s="18" t="s">
        <v>16</v>
      </c>
      <c r="H19" s="18"/>
    </row>
  </sheetData>
  <sortState ref="B12:M15">
    <sortCondition descending="1" ref="M11"/>
  </sortState>
  <mergeCells count="1">
    <mergeCell ref="A1:N9"/>
  </mergeCells>
  <pageMargins left="0.31496062992125984" right="0.31496062992125984" top="0.35433070866141736" bottom="0.35433070866141736" header="0.31496062992125984" footer="0.31496062992125984"/>
  <pageSetup paperSize="9" scale="120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23"/>
  <sheetViews>
    <sheetView topLeftCell="A178" workbookViewId="0">
      <selection activeCell="H23" sqref="H23"/>
    </sheetView>
  </sheetViews>
  <sheetFormatPr defaultRowHeight="15" x14ac:dyDescent="0.25"/>
  <sheetData>
    <row r="6" spans="1:9" x14ac:dyDescent="0.25">
      <c r="B6" t="s">
        <v>0</v>
      </c>
      <c r="G6" t="s">
        <v>3</v>
      </c>
    </row>
    <row r="7" spans="1:9" x14ac:dyDescent="0.25">
      <c r="A7">
        <v>1</v>
      </c>
      <c r="B7" s="2">
        <v>2.1111111111111108E-2</v>
      </c>
      <c r="C7" s="3">
        <f>200-SUM(B7/B7*100)</f>
        <v>100</v>
      </c>
      <c r="D7" s="3">
        <f>SUM(C7*2)</f>
        <v>200</v>
      </c>
      <c r="F7">
        <v>1</v>
      </c>
      <c r="G7" s="2">
        <v>2.0659722222222222E-2</v>
      </c>
      <c r="H7" s="3">
        <f>200-SUM(G7/G7*100)</f>
        <v>100</v>
      </c>
      <c r="I7" s="3">
        <f>SUM(H7*2)</f>
        <v>200</v>
      </c>
    </row>
    <row r="8" spans="1:9" x14ac:dyDescent="0.25">
      <c r="A8">
        <v>2</v>
      </c>
      <c r="B8" s="2">
        <v>2.9548611111111109E-2</v>
      </c>
      <c r="C8" s="3">
        <f>200-SUM(B8/B7*100)</f>
        <v>60.03289473684211</v>
      </c>
      <c r="D8" s="3">
        <f t="shared" ref="D8:D11" si="0">SUM(C8*2)</f>
        <v>120.06578947368422</v>
      </c>
      <c r="F8">
        <v>2</v>
      </c>
      <c r="G8" s="2">
        <v>2.5636574074074072E-2</v>
      </c>
      <c r="H8" s="3">
        <f>200-SUM(G8/G7*100)</f>
        <v>75.910364145658264</v>
      </c>
      <c r="I8" s="3">
        <f t="shared" ref="I8:I11" si="1">SUM(H8*2)</f>
        <v>151.82072829131653</v>
      </c>
    </row>
    <row r="9" spans="1:9" x14ac:dyDescent="0.25">
      <c r="A9">
        <v>3</v>
      </c>
      <c r="B9" s="2">
        <v>3.4733796296296297E-2</v>
      </c>
      <c r="C9" s="3">
        <f>200-SUM(B9/B7*100)</f>
        <v>35.471491228070136</v>
      </c>
      <c r="D9" s="3">
        <f t="shared" si="0"/>
        <v>70.942982456140271</v>
      </c>
      <c r="F9">
        <v>3</v>
      </c>
      <c r="G9" s="2">
        <v>3.0775462962962966E-2</v>
      </c>
      <c r="H9" s="3">
        <f>200-SUM(G9/G7*100)</f>
        <v>51.036414565826306</v>
      </c>
      <c r="I9" s="3">
        <f t="shared" si="1"/>
        <v>102.07282913165261</v>
      </c>
    </row>
    <row r="10" spans="1:9" x14ac:dyDescent="0.25">
      <c r="A10">
        <v>4</v>
      </c>
      <c r="B10" s="2">
        <v>5.1087962962962967E-2</v>
      </c>
      <c r="C10" s="3">
        <f>200-SUM(B10/B7*100)</f>
        <v>-41.995614035087755</v>
      </c>
      <c r="D10" s="3">
        <f t="shared" si="0"/>
        <v>-83.991228070175509</v>
      </c>
      <c r="F10">
        <v>4</v>
      </c>
      <c r="G10" s="2">
        <v>3.1504629629629625E-2</v>
      </c>
      <c r="H10" s="5">
        <f>200-SUM(G10/G7*100)</f>
        <v>47.50700280112045</v>
      </c>
      <c r="I10" s="3">
        <f>SUM(H10*2)</f>
        <v>95.0140056022409</v>
      </c>
    </row>
    <row r="11" spans="1:9" x14ac:dyDescent="0.25">
      <c r="A11">
        <v>5</v>
      </c>
      <c r="B11" s="2">
        <v>5.3622685185185183E-2</v>
      </c>
      <c r="C11" s="3">
        <f>200-SUM(B11/B7*100)</f>
        <v>-54.002192982456165</v>
      </c>
      <c r="D11" s="3">
        <f t="shared" si="0"/>
        <v>-108.00438596491233</v>
      </c>
      <c r="F11">
        <v>5</v>
      </c>
      <c r="G11" s="4">
        <v>3.4872685185185187E-2</v>
      </c>
      <c r="H11" s="3">
        <f>200-SUM(G11/G7*100)</f>
        <v>31.204481792717075</v>
      </c>
      <c r="I11" s="3">
        <f t="shared" si="1"/>
        <v>62.408963585434151</v>
      </c>
    </row>
    <row r="12" spans="1:9" x14ac:dyDescent="0.25">
      <c r="B12" s="2"/>
    </row>
    <row r="13" spans="1:9" x14ac:dyDescent="0.25">
      <c r="B13" s="2" t="s">
        <v>1</v>
      </c>
      <c r="G13" t="s">
        <v>4</v>
      </c>
    </row>
    <row r="14" spans="1:9" x14ac:dyDescent="0.25">
      <c r="A14">
        <v>1</v>
      </c>
      <c r="B14" s="2">
        <v>4.1504629629629627E-2</v>
      </c>
      <c r="C14" s="3">
        <f>200-SUM(B14/B14*100)</f>
        <v>100</v>
      </c>
      <c r="D14" s="3">
        <f>SUM(C14*2)</f>
        <v>200</v>
      </c>
      <c r="F14">
        <v>1</v>
      </c>
      <c r="G14" s="2">
        <v>2.5717592592592594E-2</v>
      </c>
      <c r="H14" s="3">
        <f>200-SUM(G14/G14*100)</f>
        <v>100</v>
      </c>
      <c r="I14" s="3">
        <f>SUM(H14*2)</f>
        <v>200</v>
      </c>
    </row>
    <row r="15" spans="1:9" x14ac:dyDescent="0.25">
      <c r="A15">
        <v>2</v>
      </c>
      <c r="B15" s="2">
        <v>4.3923611111111115E-2</v>
      </c>
      <c r="C15" s="3">
        <f>200-SUM(B15/B14*100)</f>
        <v>94.171779141104281</v>
      </c>
      <c r="D15" s="3">
        <f t="shared" ref="D15:D18" si="2">SUM(C15*2)</f>
        <v>188.34355828220856</v>
      </c>
      <c r="F15">
        <v>2</v>
      </c>
      <c r="G15" s="2">
        <v>4.9606481481481481E-2</v>
      </c>
      <c r="H15" s="3">
        <f>200-SUM(G15/G14*100)</f>
        <v>7.1107110711071186</v>
      </c>
      <c r="I15" s="3">
        <f t="shared" ref="I15:I17" si="3">SUM(H15*2)</f>
        <v>14.221422142214237</v>
      </c>
    </row>
    <row r="16" spans="1:9" x14ac:dyDescent="0.25">
      <c r="A16">
        <v>3</v>
      </c>
      <c r="B16" s="4">
        <v>5.6261574074074068E-2</v>
      </c>
      <c r="C16" s="3">
        <f>200-SUM(B16/B14*100)</f>
        <v>64.445064138315672</v>
      </c>
      <c r="D16" s="3">
        <f t="shared" si="2"/>
        <v>128.89012827663134</v>
      </c>
      <c r="F16">
        <v>3</v>
      </c>
      <c r="G16" s="4">
        <v>5.2708333333333336E-2</v>
      </c>
      <c r="H16" s="3">
        <f>200-SUM(G16/G14*100)</f>
        <v>-4.9504950495049513</v>
      </c>
      <c r="I16" s="3">
        <f t="shared" si="3"/>
        <v>-9.9009900990099027</v>
      </c>
    </row>
    <row r="17" spans="1:9" x14ac:dyDescent="0.25">
      <c r="A17">
        <v>4</v>
      </c>
      <c r="B17" s="4">
        <v>5.7939814814814812E-2</v>
      </c>
      <c r="C17" s="3">
        <f>200-SUM(B17/B14*100)</f>
        <v>60.401561628555498</v>
      </c>
      <c r="D17" s="3">
        <f t="shared" si="2"/>
        <v>120.803123257111</v>
      </c>
      <c r="F17">
        <v>4</v>
      </c>
      <c r="G17" s="4">
        <v>6.4629629629629634E-2</v>
      </c>
      <c r="H17" s="3">
        <f>200-SUM(G17/G14*100)</f>
        <v>-51.305130513051324</v>
      </c>
      <c r="I17" s="3">
        <f t="shared" si="3"/>
        <v>-102.61026102610265</v>
      </c>
    </row>
    <row r="18" spans="1:9" x14ac:dyDescent="0.25">
      <c r="A18">
        <v>5</v>
      </c>
      <c r="B18" s="4">
        <v>6.1469907407407404E-2</v>
      </c>
      <c r="C18" s="3">
        <f>200-SUM(B18/B14*100)</f>
        <v>51.896263245956504</v>
      </c>
      <c r="D18" s="3">
        <f t="shared" si="2"/>
        <v>103.79252649191301</v>
      </c>
    </row>
    <row r="20" spans="1:9" x14ac:dyDescent="0.25">
      <c r="B20" t="s">
        <v>2</v>
      </c>
      <c r="G20" t="s">
        <v>5</v>
      </c>
    </row>
    <row r="21" spans="1:9" x14ac:dyDescent="0.25">
      <c r="A21">
        <v>1</v>
      </c>
      <c r="C21">
        <v>100</v>
      </c>
      <c r="D21">
        <v>200</v>
      </c>
      <c r="F21">
        <v>1</v>
      </c>
      <c r="G21" s="2">
        <v>3.6793981481481483E-2</v>
      </c>
      <c r="H21" s="3">
        <f>200-SUM(G21/G21*100)</f>
        <v>100</v>
      </c>
      <c r="I21" s="3">
        <f>SUM(H21*2)</f>
        <v>200</v>
      </c>
    </row>
    <row r="22" spans="1:9" x14ac:dyDescent="0.25">
      <c r="F22">
        <v>2</v>
      </c>
      <c r="G22" s="2">
        <v>4.0636574074074075E-2</v>
      </c>
      <c r="H22" s="3">
        <f>200-SUM(G22/G21*100)</f>
        <v>89.556464296948718</v>
      </c>
      <c r="I22" s="3">
        <f t="shared" ref="I22:I23" si="4">SUM(H22*2)</f>
        <v>179.11292859389744</v>
      </c>
    </row>
    <row r="23" spans="1:9" x14ac:dyDescent="0.25">
      <c r="F23">
        <v>3</v>
      </c>
      <c r="G23" s="4">
        <v>5.1273148148148151E-2</v>
      </c>
      <c r="H23" s="3">
        <f>200-SUM(G23/G21*100)</f>
        <v>60.648002516514623</v>
      </c>
      <c r="I23" s="3">
        <f t="shared" si="4"/>
        <v>121.29600503302925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сводный</vt:lpstr>
      <vt:lpstr>счет</vt:lpstr>
      <vt:lpstr>Лист3</vt:lpstr>
      <vt:lpstr>сводный!Область_печати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2016-06-11T13:04:14Z</dcterms:modified>
</cp:coreProperties>
</file>