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90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<sst xmlns="http://schemas.openxmlformats.org/spreadsheetml/2006/main" count="47" uniqueCount="47">
  <si>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№</t>
  </si>
  <si>
    <t>старт</t>
  </si>
  <si>
    <t>финиш</t>
  </si>
  <si>
    <t>в пути</t>
  </si>
  <si>
    <t>Vсред</t>
  </si>
  <si>
    <t>на финиш</t>
  </si>
  <si>
    <t>отрезок до КП</t>
  </si>
  <si>
    <t>Очки</t>
  </si>
  <si>
    <t>длит.</t>
  </si>
  <si>
    <t>L участка.</t>
  </si>
  <si>
    <t>T</t>
  </si>
  <si>
    <t>Планирование</t>
  </si>
  <si>
    <t>Комментарии</t>
  </si>
  <si>
    <t>39</t>
  </si>
  <si>
    <t>58</t>
  </si>
  <si>
    <t>36</t>
  </si>
  <si>
    <t>59</t>
  </si>
  <si>
    <t>78</t>
  </si>
  <si>
    <t>49</t>
  </si>
  <si>
    <t>57</t>
  </si>
  <si>
    <t>56</t>
  </si>
  <si>
    <t>77</t>
  </si>
  <si>
    <t>76</t>
  </si>
  <si>
    <t>75</t>
  </si>
  <si>
    <t>69</t>
  </si>
  <si>
    <t>68</t>
  </si>
  <si>
    <t>66</t>
  </si>
  <si>
    <t>74</t>
  </si>
  <si>
    <t>65</t>
  </si>
  <si>
    <t>44</t>
  </si>
  <si>
    <t>73</t>
  </si>
  <si>
    <t>34</t>
  </si>
  <si>
    <t>62</t>
  </si>
  <si>
    <t>53</t>
  </si>
  <si>
    <t>40</t>
  </si>
  <si>
    <t>51</t>
  </si>
  <si>
    <t>41</t>
  </si>
  <si>
    <t>61</t>
  </si>
  <si>
    <t>50</t>
  </si>
  <si>
    <t>32</t>
  </si>
  <si>
    <t>35</t>
  </si>
  <si>
    <t>в т.ч. время поиска в районе КП</t>
  </si>
  <si>
    <t>Не взяли, по карте по высоковольтке до низины было 300м., а реально 100</t>
  </si>
  <si>
    <t>Зашли с трассы слишком рано, а овраг был очень похож на искомый</t>
  </si>
  <si>
    <t>КП стояло не на том выступе</t>
  </si>
  <si>
    <t>Не взяли, хотя уверен что 100% были в точке, хоть и не сразу в нужной лощине.</t>
  </si>
  <si>
    <t>L нараст.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</si>
</sst>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5" fontId="3" fillId="0" borderId="15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45" fillId="0" borderId="2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38" sqref="G38"/>
    </sheetView>
  </sheetViews>
  <sheetFormatPr defaultColWidth="9.00390625" defaultRowHeight="12.75"/>
  <cols>
    <col min="1" max="1" width="4.375" style="0" customWidth="1"/>
    <col min="2" max="2" width="18.125" style="0" customWidth="1"/>
    <col min="3" max="3" width="6.875" style="0" customWidth="1"/>
    <col min="4" max="4" width="9.00390625" style="0" customWidth="1"/>
    <col min="5" max="5" width="8.375" style="0" customWidth="1"/>
    <col min="6" max="6" width="7.375" style="0" customWidth="1"/>
    <col min="7" max="7" width="14.25390625" style="0" customWidth="1"/>
    <col min="8" max="8" width="11.875" style="0" customWidth="1"/>
    <col min="9" max="9" width="12.375" style="0" customWidth="1"/>
    <col min="10" max="10" width="9.125" style="0" customWidth="1"/>
    <col min="11" max="11" width="38.25390625" style="0" customWidth="1"/>
  </cols>
  <sheetData>
    <row r="1" spans="1:11" ht="16.5" customHeight="1" thickBot="1">
      <c r="A1" s="1" t="s">
        <v>0</v>
      </c>
      <c r="B1" s="2" t="s">
        <v>6</v>
      </c>
      <c r="C1" s="2" t="s">
        <v>7</v>
      </c>
      <c r="D1" s="2" t="s">
        <v>10</v>
      </c>
      <c r="E1" s="2" t="s">
        <v>3</v>
      </c>
      <c r="F1" s="2" t="s">
        <v>8</v>
      </c>
      <c r="G1" s="30" t="s">
        <v>41</v>
      </c>
      <c r="H1" s="2" t="s">
        <v>46</v>
      </c>
      <c r="I1" s="2" t="s">
        <v>9</v>
      </c>
      <c r="J1" s="2" t="s">
        <v>4</v>
      </c>
      <c r="K1" s="21" t="s">
        <v>12</v>
      </c>
    </row>
    <row r="2" spans="1:11" ht="15.75">
      <c r="A2" s="3"/>
      <c r="B2" s="4" t="s">
        <v>1</v>
      </c>
      <c r="C2" s="5"/>
      <c r="D2" s="6">
        <v>41881.381944444445</v>
      </c>
      <c r="E2" s="7">
        <v>0</v>
      </c>
      <c r="F2" s="7">
        <v>0</v>
      </c>
      <c r="G2" s="31"/>
      <c r="H2" s="4"/>
      <c r="I2" s="4"/>
      <c r="J2" s="4"/>
      <c r="K2" s="22"/>
    </row>
    <row r="3" spans="1:11" ht="15.75" customHeight="1" thickBot="1">
      <c r="A3" s="8"/>
      <c r="B3" s="9" t="s">
        <v>11</v>
      </c>
      <c r="C3" s="10"/>
      <c r="D3" s="11">
        <f>D2+F3</f>
        <v>41881.381944444445</v>
      </c>
      <c r="E3" s="11">
        <v>0</v>
      </c>
      <c r="F3" s="11">
        <v>0</v>
      </c>
      <c r="G3" s="32"/>
      <c r="H3" s="9">
        <v>0</v>
      </c>
      <c r="I3" s="9"/>
      <c r="J3" s="9"/>
      <c r="K3" s="22"/>
    </row>
    <row r="4" spans="1:11" ht="15">
      <c r="A4" s="8">
        <v>1</v>
      </c>
      <c r="B4" s="16" t="s">
        <v>13</v>
      </c>
      <c r="C4" s="10">
        <v>3</v>
      </c>
      <c r="D4" s="11">
        <f>D3+F4</f>
        <v>41881.38888888889</v>
      </c>
      <c r="E4" s="11">
        <v>0.006944444444444444</v>
      </c>
      <c r="F4" s="11">
        <f>E4-E3</f>
        <v>0.006944444444444444</v>
      </c>
      <c r="G4" s="18">
        <v>0</v>
      </c>
      <c r="H4" s="9">
        <v>1.05</v>
      </c>
      <c r="I4" s="9">
        <f>H4-H3</f>
        <v>1.05</v>
      </c>
      <c r="J4" s="33">
        <f>I4/(MINUTE(F4)/60)</f>
        <v>6.300000000000001</v>
      </c>
      <c r="K4" s="23"/>
    </row>
    <row r="5" spans="1:11" ht="15">
      <c r="A5" s="8">
        <v>2</v>
      </c>
      <c r="B5" s="16" t="s">
        <v>14</v>
      </c>
      <c r="C5" s="10">
        <v>5</v>
      </c>
      <c r="D5" s="11">
        <f aca="true" t="shared" si="0" ref="D5:D11">D4+F5</f>
        <v>41881.399305555555</v>
      </c>
      <c r="E5" s="11">
        <v>0.017361111111111112</v>
      </c>
      <c r="F5" s="11">
        <f>E5-E4</f>
        <v>0.010416666666666668</v>
      </c>
      <c r="G5" s="18">
        <v>0.0006944444444444445</v>
      </c>
      <c r="H5" s="9">
        <v>1.85</v>
      </c>
      <c r="I5" s="9">
        <f aca="true" t="shared" si="1" ref="I5:I32">H5-H4</f>
        <v>0.8</v>
      </c>
      <c r="J5" s="33">
        <f aca="true" t="shared" si="2" ref="J5:J32">I5/(MINUTE(F5)/60)</f>
        <v>3.2</v>
      </c>
      <c r="K5" s="23"/>
    </row>
    <row r="6" spans="1:11" ht="15">
      <c r="A6" s="8">
        <v>3</v>
      </c>
      <c r="B6" s="16" t="s">
        <v>15</v>
      </c>
      <c r="C6" s="10">
        <v>3</v>
      </c>
      <c r="D6" s="11">
        <f t="shared" si="0"/>
        <v>41881.407638888886</v>
      </c>
      <c r="E6" s="11">
        <v>0.025694444444444447</v>
      </c>
      <c r="F6" s="11">
        <f aca="true" t="shared" si="3" ref="F6:F32">E6-E5</f>
        <v>0.008333333333333335</v>
      </c>
      <c r="G6" s="18">
        <v>0</v>
      </c>
      <c r="H6" s="9">
        <v>3</v>
      </c>
      <c r="I6" s="9">
        <f t="shared" si="1"/>
        <v>1.15</v>
      </c>
      <c r="J6" s="33">
        <f t="shared" si="2"/>
        <v>5.749999999999999</v>
      </c>
      <c r="K6" s="23"/>
    </row>
    <row r="7" spans="1:11" ht="15">
      <c r="A7" s="8">
        <v>4</v>
      </c>
      <c r="B7" s="16" t="s">
        <v>16</v>
      </c>
      <c r="C7" s="10">
        <v>5</v>
      </c>
      <c r="D7" s="11">
        <f t="shared" si="0"/>
        <v>41881.41180555555</v>
      </c>
      <c r="E7" s="11">
        <v>0.029861111111111113</v>
      </c>
      <c r="F7" s="11">
        <f t="shared" si="3"/>
        <v>0.004166666666666666</v>
      </c>
      <c r="G7" s="18">
        <v>0</v>
      </c>
      <c r="H7" s="9">
        <v>3.53</v>
      </c>
      <c r="I7" s="9">
        <f t="shared" si="1"/>
        <v>0.5299999999999998</v>
      </c>
      <c r="J7" s="33">
        <f t="shared" si="2"/>
        <v>5.299999999999998</v>
      </c>
      <c r="K7" s="23"/>
    </row>
    <row r="8" spans="1:11" ht="15">
      <c r="A8" s="8">
        <v>5</v>
      </c>
      <c r="B8" s="16" t="s">
        <v>17</v>
      </c>
      <c r="C8" s="10">
        <v>7</v>
      </c>
      <c r="D8" s="11">
        <f t="shared" si="0"/>
        <v>41881.42083333333</v>
      </c>
      <c r="E8" s="11">
        <v>0.03888888888888889</v>
      </c>
      <c r="F8" s="11">
        <f t="shared" si="3"/>
        <v>0.009027777777777777</v>
      </c>
      <c r="G8" s="19">
        <v>0</v>
      </c>
      <c r="H8" s="9">
        <v>4.6</v>
      </c>
      <c r="I8" s="9">
        <f t="shared" si="1"/>
        <v>1.0699999999999998</v>
      </c>
      <c r="J8" s="33">
        <f t="shared" si="2"/>
        <v>4.938461538461538</v>
      </c>
      <c r="K8" s="23"/>
    </row>
    <row r="9" spans="1:11" ht="15">
      <c r="A9" s="8">
        <v>6</v>
      </c>
      <c r="B9" s="16" t="s">
        <v>18</v>
      </c>
      <c r="C9" s="10">
        <v>4</v>
      </c>
      <c r="D9" s="11">
        <f t="shared" si="0"/>
        <v>41881.42569444444</v>
      </c>
      <c r="E9" s="11">
        <v>0.043750000000000004</v>
      </c>
      <c r="F9" s="11">
        <f t="shared" si="3"/>
        <v>0.004861111111111115</v>
      </c>
      <c r="G9" s="19">
        <v>0</v>
      </c>
      <c r="H9" s="9">
        <v>5.12</v>
      </c>
      <c r="I9" s="9">
        <f t="shared" si="1"/>
        <v>0.5200000000000005</v>
      </c>
      <c r="J9" s="33">
        <f t="shared" si="2"/>
        <v>4.457142857142861</v>
      </c>
      <c r="K9" s="23"/>
    </row>
    <row r="10" spans="1:11" ht="15">
      <c r="A10" s="8">
        <v>7</v>
      </c>
      <c r="B10" s="16" t="s">
        <v>19</v>
      </c>
      <c r="C10" s="10">
        <v>5</v>
      </c>
      <c r="D10" s="11">
        <f t="shared" si="0"/>
        <v>41881.43194444444</v>
      </c>
      <c r="E10" s="11">
        <v>0.049999999999999996</v>
      </c>
      <c r="F10" s="11">
        <f t="shared" si="3"/>
        <v>0.006249999999999992</v>
      </c>
      <c r="G10" s="19">
        <v>0</v>
      </c>
      <c r="H10" s="9">
        <v>5.74</v>
      </c>
      <c r="I10" s="9">
        <f t="shared" si="1"/>
        <v>0.6200000000000001</v>
      </c>
      <c r="J10" s="33">
        <f t="shared" si="2"/>
        <v>4.133333333333335</v>
      </c>
      <c r="K10" s="23"/>
    </row>
    <row r="11" spans="1:11" ht="15">
      <c r="A11" s="8">
        <v>8</v>
      </c>
      <c r="B11" s="16" t="s">
        <v>20</v>
      </c>
      <c r="C11" s="10">
        <v>5</v>
      </c>
      <c r="D11" s="11">
        <f t="shared" si="0"/>
        <v>41881.44305555555</v>
      </c>
      <c r="E11" s="11">
        <v>0.061111111111111116</v>
      </c>
      <c r="F11" s="11">
        <f t="shared" si="3"/>
        <v>0.01111111111111112</v>
      </c>
      <c r="G11" s="19">
        <v>0</v>
      </c>
      <c r="H11" s="9">
        <v>6.82</v>
      </c>
      <c r="I11" s="9">
        <f t="shared" si="1"/>
        <v>1.08</v>
      </c>
      <c r="J11" s="33">
        <f t="shared" si="2"/>
        <v>4.050000000000001</v>
      </c>
      <c r="K11" s="23"/>
    </row>
    <row r="12" spans="1:11" ht="15">
      <c r="A12" s="8">
        <v>9</v>
      </c>
      <c r="B12" s="16" t="s">
        <v>21</v>
      </c>
      <c r="C12" s="10">
        <v>7</v>
      </c>
      <c r="D12" s="11">
        <f>D11+F12</f>
        <v>41881.465277777774</v>
      </c>
      <c r="E12" s="11">
        <v>0.08333333333333333</v>
      </c>
      <c r="F12" s="11">
        <f t="shared" si="3"/>
        <v>0.022222222222222213</v>
      </c>
      <c r="G12" s="20">
        <v>0.011111111111111112</v>
      </c>
      <c r="H12" s="9">
        <v>8.08</v>
      </c>
      <c r="I12" s="9">
        <f t="shared" si="1"/>
        <v>1.2599999999999998</v>
      </c>
      <c r="J12" s="33">
        <f t="shared" si="2"/>
        <v>2.3625</v>
      </c>
      <c r="K12" s="23"/>
    </row>
    <row r="13" spans="1:11" ht="15">
      <c r="A13" s="8">
        <v>10</v>
      </c>
      <c r="B13" s="16" t="s">
        <v>22</v>
      </c>
      <c r="C13" s="10">
        <v>7</v>
      </c>
      <c r="D13" s="11">
        <f aca="true" t="shared" si="4" ref="D13:D20">D12+F13</f>
        <v>41881.47777777777</v>
      </c>
      <c r="E13" s="11">
        <v>0.09583333333333333</v>
      </c>
      <c r="F13" s="11">
        <f t="shared" si="3"/>
        <v>0.012499999999999997</v>
      </c>
      <c r="G13" s="18">
        <v>0.001388888888888889</v>
      </c>
      <c r="H13" s="9">
        <v>8.61</v>
      </c>
      <c r="I13" s="9">
        <f t="shared" si="1"/>
        <v>0.5299999999999994</v>
      </c>
      <c r="J13" s="33">
        <f t="shared" si="2"/>
        <v>1.7666666666666646</v>
      </c>
      <c r="K13" s="23"/>
    </row>
    <row r="14" spans="1:11" ht="15">
      <c r="A14" s="8">
        <v>11</v>
      </c>
      <c r="B14" s="16" t="s">
        <v>23</v>
      </c>
      <c r="C14" s="10">
        <v>7</v>
      </c>
      <c r="D14" s="11">
        <f t="shared" si="4"/>
        <v>41881.49444444444</v>
      </c>
      <c r="E14" s="11">
        <v>0.1125</v>
      </c>
      <c r="F14" s="11">
        <f t="shared" si="3"/>
        <v>0.016666666666666677</v>
      </c>
      <c r="G14" s="19">
        <v>0</v>
      </c>
      <c r="H14" s="9">
        <v>9.54</v>
      </c>
      <c r="I14" s="9">
        <f t="shared" si="1"/>
        <v>0.9299999999999997</v>
      </c>
      <c r="J14" s="33">
        <f t="shared" si="2"/>
        <v>2.3249999999999993</v>
      </c>
      <c r="K14" s="23"/>
    </row>
    <row r="15" spans="1:11" ht="15">
      <c r="A15" s="8">
        <v>12</v>
      </c>
      <c r="B15" s="16" t="s">
        <v>24</v>
      </c>
      <c r="C15" s="10">
        <v>6</v>
      </c>
      <c r="D15" s="11">
        <f t="shared" si="4"/>
        <v>41881.50555555555</v>
      </c>
      <c r="E15" s="11">
        <v>0.12361111111111112</v>
      </c>
      <c r="F15" s="11">
        <f t="shared" si="3"/>
        <v>0.011111111111111113</v>
      </c>
      <c r="G15" s="19">
        <v>0</v>
      </c>
      <c r="H15" s="9">
        <v>10.25</v>
      </c>
      <c r="I15" s="9">
        <f t="shared" si="1"/>
        <v>0.7100000000000009</v>
      </c>
      <c r="J15" s="33">
        <f t="shared" si="2"/>
        <v>2.662500000000003</v>
      </c>
      <c r="K15" s="23"/>
    </row>
    <row r="16" spans="1:11" ht="15">
      <c r="A16" s="8">
        <v>13</v>
      </c>
      <c r="B16" s="16" t="s">
        <v>25</v>
      </c>
      <c r="C16" s="10">
        <v>6</v>
      </c>
      <c r="D16" s="11">
        <f t="shared" si="4"/>
        <v>41881.52013888888</v>
      </c>
      <c r="E16" s="11">
        <v>0.13819444444444443</v>
      </c>
      <c r="F16" s="11">
        <f t="shared" si="3"/>
        <v>0.01458333333333331</v>
      </c>
      <c r="G16" s="19">
        <v>0</v>
      </c>
      <c r="H16" s="9">
        <v>11.74</v>
      </c>
      <c r="I16" s="9">
        <f t="shared" si="1"/>
        <v>1.4900000000000002</v>
      </c>
      <c r="J16" s="33">
        <f t="shared" si="2"/>
        <v>4.257142857142858</v>
      </c>
      <c r="K16" s="23"/>
    </row>
    <row r="17" spans="1:11" ht="15">
      <c r="A17" s="8"/>
      <c r="B17" s="16" t="s">
        <v>26</v>
      </c>
      <c r="C17" s="10"/>
      <c r="D17" s="11">
        <f t="shared" si="4"/>
        <v>41881.56944444444</v>
      </c>
      <c r="E17" s="11">
        <v>0.1875</v>
      </c>
      <c r="F17" s="11">
        <f t="shared" si="3"/>
        <v>0.049305555555555575</v>
      </c>
      <c r="G17" s="20">
        <v>0.020833333333333332</v>
      </c>
      <c r="H17" s="9">
        <v>16.5</v>
      </c>
      <c r="I17" s="9">
        <f t="shared" si="1"/>
        <v>4.76</v>
      </c>
      <c r="J17" s="33">
        <f>I17/((MINUTE(F17)+60)/60)</f>
        <v>4.022535211267606</v>
      </c>
      <c r="K17" s="23" t="s">
        <v>42</v>
      </c>
    </row>
    <row r="18" spans="1:11" ht="15">
      <c r="A18" s="8">
        <v>14</v>
      </c>
      <c r="B18" s="16" t="s">
        <v>27</v>
      </c>
      <c r="C18" s="10">
        <v>7</v>
      </c>
      <c r="D18" s="11">
        <f t="shared" si="4"/>
        <v>41881.60833333333</v>
      </c>
      <c r="E18" s="11">
        <v>0.2263888888888889</v>
      </c>
      <c r="F18" s="11">
        <f t="shared" si="3"/>
        <v>0.03888888888888889</v>
      </c>
      <c r="G18" s="20">
        <v>0.018055555555555557</v>
      </c>
      <c r="H18" s="9">
        <v>18.91</v>
      </c>
      <c r="I18" s="9">
        <f t="shared" si="1"/>
        <v>2.41</v>
      </c>
      <c r="J18" s="33">
        <f t="shared" si="2"/>
        <v>2.5821428571428573</v>
      </c>
      <c r="K18" s="23" t="s">
        <v>43</v>
      </c>
    </row>
    <row r="19" spans="1:11" ht="15">
      <c r="A19" s="8">
        <v>15</v>
      </c>
      <c r="B19" s="16" t="s">
        <v>28</v>
      </c>
      <c r="C19" s="10">
        <v>6</v>
      </c>
      <c r="D19" s="11">
        <f t="shared" si="4"/>
        <v>41881.63194444444</v>
      </c>
      <c r="E19" s="11">
        <v>0.25</v>
      </c>
      <c r="F19" s="11">
        <f t="shared" si="3"/>
        <v>0.02361111111111111</v>
      </c>
      <c r="G19" s="19">
        <v>0</v>
      </c>
      <c r="H19" s="9">
        <v>19.8</v>
      </c>
      <c r="I19" s="9">
        <f t="shared" si="1"/>
        <v>0.8900000000000006</v>
      </c>
      <c r="J19" s="33">
        <f t="shared" si="2"/>
        <v>1.5705882352941187</v>
      </c>
      <c r="K19" s="23"/>
    </row>
    <row r="20" spans="1:11" ht="15">
      <c r="A20" s="8">
        <v>16</v>
      </c>
      <c r="B20" s="16" t="s">
        <v>29</v>
      </c>
      <c r="C20" s="10">
        <v>4</v>
      </c>
      <c r="D20" s="11">
        <f t="shared" si="4"/>
        <v>41881.64305555555</v>
      </c>
      <c r="E20" s="11">
        <v>0.2611111111111111</v>
      </c>
      <c r="F20" s="11">
        <f t="shared" si="3"/>
        <v>0.011111111111111127</v>
      </c>
      <c r="G20" s="19">
        <v>0</v>
      </c>
      <c r="H20" s="9">
        <v>20.35</v>
      </c>
      <c r="I20" s="9">
        <f t="shared" si="1"/>
        <v>0.5500000000000007</v>
      </c>
      <c r="J20" s="33">
        <f t="shared" si="2"/>
        <v>2.0625000000000027</v>
      </c>
      <c r="K20" s="23"/>
    </row>
    <row r="21" spans="1:11" ht="15">
      <c r="A21" s="8">
        <v>17</v>
      </c>
      <c r="B21" s="16" t="s">
        <v>30</v>
      </c>
      <c r="C21" s="10">
        <v>7</v>
      </c>
      <c r="D21" s="11">
        <f>D14+F21</f>
        <v>41881.504861111105</v>
      </c>
      <c r="E21" s="11">
        <v>0.27152777777777776</v>
      </c>
      <c r="F21" s="11">
        <f t="shared" si="3"/>
        <v>0.01041666666666663</v>
      </c>
      <c r="G21" s="19">
        <v>0</v>
      </c>
      <c r="H21" s="9">
        <v>21.06</v>
      </c>
      <c r="I21" s="9">
        <f t="shared" si="1"/>
        <v>0.7099999999999973</v>
      </c>
      <c r="J21" s="33">
        <f t="shared" si="2"/>
        <v>2.839999999999989</v>
      </c>
      <c r="K21" s="23"/>
    </row>
    <row r="22" spans="1:11" ht="15">
      <c r="A22" s="8">
        <v>18</v>
      </c>
      <c r="B22" s="16" t="s">
        <v>31</v>
      </c>
      <c r="C22" s="10">
        <v>3</v>
      </c>
      <c r="D22" s="11">
        <f aca="true" t="shared" si="5" ref="D22:D32">D21+F22</f>
        <v>41881.52013888888</v>
      </c>
      <c r="E22" s="11">
        <v>0.28680555555555554</v>
      </c>
      <c r="F22" s="11">
        <f t="shared" si="3"/>
        <v>0.015277777777777779</v>
      </c>
      <c r="G22" s="19">
        <v>0</v>
      </c>
      <c r="H22" s="9">
        <v>22.48</v>
      </c>
      <c r="I22" s="9">
        <f t="shared" si="1"/>
        <v>1.4200000000000017</v>
      </c>
      <c r="J22" s="33">
        <f t="shared" si="2"/>
        <v>3.8727272727272775</v>
      </c>
      <c r="K22" s="23"/>
    </row>
    <row r="23" spans="1:11" ht="15">
      <c r="A23" s="8">
        <v>19</v>
      </c>
      <c r="B23" s="16" t="s">
        <v>32</v>
      </c>
      <c r="C23" s="10">
        <v>6</v>
      </c>
      <c r="D23" s="11">
        <f t="shared" si="5"/>
        <v>41881.52708333333</v>
      </c>
      <c r="E23" s="11">
        <v>0.29375</v>
      </c>
      <c r="F23" s="11">
        <f t="shared" si="3"/>
        <v>0.006944444444444475</v>
      </c>
      <c r="G23" s="19">
        <v>0</v>
      </c>
      <c r="H23" s="9">
        <v>23.37</v>
      </c>
      <c r="I23" s="9">
        <f t="shared" si="1"/>
        <v>0.8900000000000006</v>
      </c>
      <c r="J23" s="33">
        <f t="shared" si="2"/>
        <v>5.340000000000003</v>
      </c>
      <c r="K23" s="23"/>
    </row>
    <row r="24" spans="1:11" ht="15">
      <c r="A24" s="8">
        <v>20</v>
      </c>
      <c r="B24" s="16" t="s">
        <v>33</v>
      </c>
      <c r="C24" s="10">
        <v>5</v>
      </c>
      <c r="D24" s="11">
        <f t="shared" si="5"/>
        <v>41881.550694444435</v>
      </c>
      <c r="E24" s="11">
        <v>0.31736111111111115</v>
      </c>
      <c r="F24" s="11">
        <f t="shared" si="3"/>
        <v>0.023611111111111138</v>
      </c>
      <c r="G24" s="20">
        <v>0.013194444444444444</v>
      </c>
      <c r="H24" s="9">
        <v>24.72</v>
      </c>
      <c r="I24" s="9">
        <f t="shared" si="1"/>
        <v>1.3499999999999979</v>
      </c>
      <c r="J24" s="33">
        <f t="shared" si="2"/>
        <v>2.382352941176467</v>
      </c>
      <c r="K24" s="23" t="s">
        <v>44</v>
      </c>
    </row>
    <row r="25" spans="1:11" ht="15">
      <c r="A25" s="8">
        <v>21</v>
      </c>
      <c r="B25" s="16" t="s">
        <v>34</v>
      </c>
      <c r="C25" s="10">
        <v>4</v>
      </c>
      <c r="D25" s="11">
        <f t="shared" si="5"/>
        <v>41881.56319444443</v>
      </c>
      <c r="E25" s="11">
        <v>0.3298611111111111</v>
      </c>
      <c r="F25" s="11">
        <f t="shared" si="3"/>
        <v>0.012499999999999956</v>
      </c>
      <c r="G25" s="19">
        <v>0</v>
      </c>
      <c r="H25" s="9">
        <v>25.59</v>
      </c>
      <c r="I25" s="9">
        <f t="shared" si="1"/>
        <v>0.870000000000001</v>
      </c>
      <c r="J25" s="33">
        <f t="shared" si="2"/>
        <v>2.9000000000000035</v>
      </c>
      <c r="K25" s="23"/>
    </row>
    <row r="26" spans="1:11" ht="15">
      <c r="A26" s="8">
        <v>22</v>
      </c>
      <c r="B26" s="16" t="s">
        <v>35</v>
      </c>
      <c r="C26" s="10">
        <v>5</v>
      </c>
      <c r="D26" s="11">
        <f t="shared" si="5"/>
        <v>41881.576388888876</v>
      </c>
      <c r="E26" s="11">
        <v>0.3430555555555555</v>
      </c>
      <c r="F26" s="11">
        <f t="shared" si="3"/>
        <v>0.013194444444444398</v>
      </c>
      <c r="G26" s="19">
        <v>0</v>
      </c>
      <c r="H26" s="9">
        <v>26.67</v>
      </c>
      <c r="I26" s="9">
        <f t="shared" si="1"/>
        <v>1.0800000000000018</v>
      </c>
      <c r="J26" s="33">
        <f t="shared" si="2"/>
        <v>3.41052631578948</v>
      </c>
      <c r="K26" s="23"/>
    </row>
    <row r="27" spans="1:11" ht="15">
      <c r="A27" s="8">
        <v>23</v>
      </c>
      <c r="B27" s="16" t="s">
        <v>36</v>
      </c>
      <c r="C27" s="10">
        <v>4</v>
      </c>
      <c r="D27" s="11">
        <f t="shared" si="5"/>
        <v>41881.58680555554</v>
      </c>
      <c r="E27" s="11">
        <v>0.3534722222222222</v>
      </c>
      <c r="F27" s="11">
        <f t="shared" si="3"/>
        <v>0.010416666666666685</v>
      </c>
      <c r="G27" s="19">
        <v>0</v>
      </c>
      <c r="H27" s="9">
        <v>27.77</v>
      </c>
      <c r="I27" s="9">
        <f t="shared" si="1"/>
        <v>1.0999999999999979</v>
      </c>
      <c r="J27" s="33">
        <f t="shared" si="2"/>
        <v>4.3999999999999915</v>
      </c>
      <c r="K27" s="23"/>
    </row>
    <row r="28" spans="1:11" ht="15">
      <c r="A28" s="8"/>
      <c r="B28" s="16" t="s">
        <v>37</v>
      </c>
      <c r="C28" s="10"/>
      <c r="D28" s="11">
        <f t="shared" si="5"/>
        <v>41881.60555555554</v>
      </c>
      <c r="E28" s="11">
        <v>0.37222222222222223</v>
      </c>
      <c r="F28" s="11">
        <f t="shared" si="3"/>
        <v>0.018750000000000044</v>
      </c>
      <c r="G28" s="20">
        <v>0.009722222222222222</v>
      </c>
      <c r="H28" s="9">
        <v>28.94</v>
      </c>
      <c r="I28" s="9">
        <f t="shared" si="1"/>
        <v>1.1700000000000017</v>
      </c>
      <c r="J28" s="33">
        <f t="shared" si="2"/>
        <v>2.6000000000000036</v>
      </c>
      <c r="K28" s="23" t="s">
        <v>45</v>
      </c>
    </row>
    <row r="29" spans="1:11" ht="15">
      <c r="A29" s="8">
        <v>24</v>
      </c>
      <c r="B29" s="16" t="s">
        <v>38</v>
      </c>
      <c r="C29" s="10">
        <v>5</v>
      </c>
      <c r="D29" s="11">
        <f t="shared" si="5"/>
        <v>41881.61458333332</v>
      </c>
      <c r="E29" s="11">
        <v>0.38125000000000003</v>
      </c>
      <c r="F29" s="11">
        <f t="shared" si="3"/>
        <v>0.009027777777777801</v>
      </c>
      <c r="G29" s="19">
        <v>0</v>
      </c>
      <c r="H29" s="9">
        <v>29.59</v>
      </c>
      <c r="I29" s="9">
        <f t="shared" si="1"/>
        <v>0.6499999999999986</v>
      </c>
      <c r="J29" s="33">
        <f t="shared" si="2"/>
        <v>2.9999999999999933</v>
      </c>
      <c r="K29" s="23"/>
    </row>
    <row r="30" spans="1:11" ht="15">
      <c r="A30" s="8">
        <v>25</v>
      </c>
      <c r="B30" s="16" t="s">
        <v>39</v>
      </c>
      <c r="C30" s="10">
        <v>3</v>
      </c>
      <c r="D30" s="11">
        <f t="shared" si="5"/>
        <v>41881.62152777777</v>
      </c>
      <c r="E30" s="11">
        <v>0.38819444444444445</v>
      </c>
      <c r="F30" s="11">
        <f t="shared" si="3"/>
        <v>0.00694444444444442</v>
      </c>
      <c r="G30" s="19">
        <v>0</v>
      </c>
      <c r="H30" s="9">
        <v>30.34</v>
      </c>
      <c r="I30" s="9">
        <f t="shared" si="1"/>
        <v>0.75</v>
      </c>
      <c r="J30" s="33">
        <f t="shared" si="2"/>
        <v>4.5</v>
      </c>
      <c r="K30" s="23"/>
    </row>
    <row r="31" spans="1:11" ht="15">
      <c r="A31" s="8">
        <v>26</v>
      </c>
      <c r="B31" s="16" t="s">
        <v>40</v>
      </c>
      <c r="C31" s="10">
        <v>3</v>
      </c>
      <c r="D31" s="11">
        <f t="shared" si="5"/>
        <v>41881.63541666666</v>
      </c>
      <c r="E31" s="11">
        <v>0.40208333333333335</v>
      </c>
      <c r="F31" s="11">
        <f t="shared" si="3"/>
        <v>0.013888888888888895</v>
      </c>
      <c r="G31" s="20">
        <v>0.004166666666666667</v>
      </c>
      <c r="H31" s="9">
        <v>31.63</v>
      </c>
      <c r="I31" s="9">
        <f t="shared" si="1"/>
        <v>1.2899999999999991</v>
      </c>
      <c r="J31" s="33">
        <f t="shared" si="2"/>
        <v>3.8699999999999974</v>
      </c>
      <c r="K31" s="23"/>
    </row>
    <row r="32" spans="1:11" ht="15.75" thickBot="1">
      <c r="A32" s="24"/>
      <c r="B32" s="25" t="s">
        <v>5</v>
      </c>
      <c r="C32" s="26"/>
      <c r="D32" s="11">
        <f t="shared" si="5"/>
        <v>41881.640972222216</v>
      </c>
      <c r="E32" s="11">
        <v>0.4076388888888889</v>
      </c>
      <c r="F32" s="11">
        <f t="shared" si="3"/>
        <v>0.005555555555555536</v>
      </c>
      <c r="G32" s="27">
        <v>0</v>
      </c>
      <c r="H32" s="25">
        <v>32.67</v>
      </c>
      <c r="I32" s="9">
        <f t="shared" si="1"/>
        <v>1.0400000000000027</v>
      </c>
      <c r="J32" s="33">
        <f t="shared" si="2"/>
        <v>7.80000000000002</v>
      </c>
      <c r="K32" s="28"/>
    </row>
    <row r="33" spans="1:11" ht="16.5" thickBot="1">
      <c r="A33" s="12"/>
      <c r="B33" s="13" t="s">
        <v>2</v>
      </c>
      <c r="C33" s="17">
        <f>SUM(C4:C32)</f>
        <v>132</v>
      </c>
      <c r="D33" s="14">
        <f>D2+E33</f>
        <v>41881.78958333333</v>
      </c>
      <c r="E33" s="14">
        <f>E32+F33</f>
        <v>0.4076388888888889</v>
      </c>
      <c r="F33" s="15"/>
      <c r="G33" s="35">
        <f>SUM(G4:G32)</f>
        <v>0.07916666666666665</v>
      </c>
      <c r="H33" s="2"/>
      <c r="I33" s="2">
        <f>SUM(I3:I32)</f>
        <v>32.67</v>
      </c>
      <c r="J33" s="34">
        <f>AVERAGE(J4:J32)</f>
        <v>3.746762761591209</v>
      </c>
      <c r="K33" s="29"/>
    </row>
  </sheetData>
  <sheetProtection/>
  <mergeCells count="1">
    <mergeCell ref="G1:G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MBP SLPK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DolgovA</dc:creator>
  <cp:keywords/>
  <dc:description/>
  <cp:lastModifiedBy>Kryuchkov Dmitry</cp:lastModifiedBy>
  <cp:lastPrinted>2012-10-15T12:26:48Z</cp:lastPrinted>
  <dcterms:created xsi:type="dcterms:W3CDTF">2009-07-27T07:32:16Z</dcterms:created>
  <dcterms:modified xsi:type="dcterms:W3CDTF">2014-09-04T12:35:49Z</dcterms:modified>
  <cp:category/>
  <cp:version/>
  <cp:contentType/>
  <cp:contentStatus/>
</cp:coreProperties>
</file>