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32" i="1" l="1"/>
  <c r="N31" i="1"/>
  <c r="N30" i="1"/>
  <c r="N29" i="1"/>
  <c r="N28" i="1"/>
  <c r="N27" i="1"/>
  <c r="N26" i="1"/>
  <c r="N25" i="1"/>
  <c r="N24" i="1"/>
  <c r="N23" i="1"/>
  <c r="N22" i="1"/>
  <c r="N21" i="1"/>
  <c r="N20" i="1"/>
  <c r="N18" i="1"/>
  <c r="N17" i="1"/>
  <c r="N19" i="1"/>
  <c r="N16" i="1"/>
  <c r="N15" i="1"/>
  <c r="J20" i="1" l="1"/>
  <c r="O20" i="1" s="1"/>
  <c r="J19" i="1"/>
  <c r="O19" i="1" s="1"/>
  <c r="J22" i="1"/>
  <c r="O22" i="1" s="1"/>
  <c r="J16" i="1"/>
  <c r="O16" i="1" s="1"/>
  <c r="J29" i="1"/>
  <c r="O29" i="1" s="1"/>
  <c r="J18" i="1"/>
  <c r="O18" i="1" s="1"/>
  <c r="J17" i="1"/>
  <c r="O17" i="1" s="1"/>
  <c r="J27" i="1"/>
  <c r="O27" i="1" s="1"/>
  <c r="J24" i="1"/>
  <c r="O24" i="1" s="1"/>
  <c r="J23" i="1"/>
  <c r="O23" i="1" s="1"/>
  <c r="J31" i="1"/>
  <c r="O31" i="1" s="1"/>
  <c r="J30" i="1"/>
  <c r="O30" i="1" s="1"/>
  <c r="J32" i="1"/>
  <c r="O32" i="1" s="1"/>
  <c r="J21" i="1"/>
  <c r="O21" i="1" s="1"/>
  <c r="J28" i="1"/>
  <c r="O28" i="1" s="1"/>
  <c r="J25" i="1"/>
  <c r="O25" i="1" s="1"/>
  <c r="J26" i="1"/>
  <c r="O26" i="1" s="1"/>
  <c r="J15" i="1"/>
  <c r="O15" i="1" s="1"/>
</calcChain>
</file>

<file path=xl/sharedStrings.xml><?xml version="1.0" encoding="utf-8"?>
<sst xmlns="http://schemas.openxmlformats.org/spreadsheetml/2006/main" count="60" uniqueCount="47">
  <si>
    <t>№</t>
  </si>
  <si>
    <t>1 день заданное направление</t>
  </si>
  <si>
    <t>сумма</t>
  </si>
  <si>
    <t>результат</t>
  </si>
  <si>
    <t>место</t>
  </si>
  <si>
    <t>мунициапальное образование (МР, ГО)</t>
  </si>
  <si>
    <t>коллектив</t>
  </si>
  <si>
    <t>2 день эстафета</t>
  </si>
  <si>
    <t>Сыктывкар</t>
  </si>
  <si>
    <t>Турцентр -1</t>
  </si>
  <si>
    <t>Турцентр-2</t>
  </si>
  <si>
    <t>Сев. Олимпия</t>
  </si>
  <si>
    <t>ЦДОД 9</t>
  </si>
  <si>
    <t>ЦДОД 12</t>
  </si>
  <si>
    <t>ЦДОД 25</t>
  </si>
  <si>
    <t>ЦДОД 35</t>
  </si>
  <si>
    <t>Турцентр СОШ 7</t>
  </si>
  <si>
    <t>Эжва</t>
  </si>
  <si>
    <t>Сыктывдинский</t>
  </si>
  <si>
    <t>Зеленец</t>
  </si>
  <si>
    <t>Корткеросский</t>
  </si>
  <si>
    <t>Корткерос</t>
  </si>
  <si>
    <t>Прилузский</t>
  </si>
  <si>
    <t>Прилузье</t>
  </si>
  <si>
    <t>Удорский</t>
  </si>
  <si>
    <t>Усть-Куломский</t>
  </si>
  <si>
    <t>Усть-Кулом</t>
  </si>
  <si>
    <t>Усть-Вымский</t>
  </si>
  <si>
    <t>Сыктывдин -2</t>
  </si>
  <si>
    <t>Микунь-2</t>
  </si>
  <si>
    <t>Усть-Вымьский</t>
  </si>
  <si>
    <t>Сыктывдин - 1</t>
  </si>
  <si>
    <t>юноши</t>
  </si>
  <si>
    <t>девушки</t>
  </si>
  <si>
    <t>Микунь-1</t>
  </si>
  <si>
    <t>Министерство образования Республики Коми</t>
  </si>
  <si>
    <t xml:space="preserve">Агентство  Республики Коми по физической культуре и спорту </t>
  </si>
  <si>
    <t>КРОО "Федерация спортивного ориентирования Республики Коми"</t>
  </si>
  <si>
    <t>ГАОУ ДОД РК "Детско-юношеский центр спорта и туризма"</t>
  </si>
  <si>
    <t>ГАУ РК "Центр спортивных мероприятий и пропоганды физической культуры и спорта"</t>
  </si>
  <si>
    <t>Первенство Республики Коми по спортивному ориентированию бегом среди учащихся и молодёжи</t>
  </si>
  <si>
    <t>Командный протокол</t>
  </si>
  <si>
    <t>4-5 октября 2014 г</t>
  </si>
  <si>
    <t>Сыктывдинский район, ДООЦ "Гренада"</t>
  </si>
  <si>
    <t>Главный судья                                                                                                                      Попов Ан.А. С1к</t>
  </si>
  <si>
    <t>Главный секретарь                                                                                                            Рудакова Н.К. С1к</t>
  </si>
  <si>
    <t>ДДТ Усогорск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</si>
</sst>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6"/>
  <sheetViews>
    <sheetView tabSelected="1" workbookViewId="0">
      <selection activeCell="N8" sqref="N8"/>
    </sheetView>
  </sheetViews>
  <sheetFormatPr defaultRowHeight="15" x14ac:dyDescent="0.25"/>
  <cols>
    <col min="1" max="1" width="6" customWidth="1"/>
    <col min="2" max="2" width="16.42578125" customWidth="1"/>
    <col min="3" max="3" width="16.140625" customWidth="1"/>
    <col min="4" max="5" width="6.7109375" customWidth="1"/>
    <col min="6" max="6" width="6.42578125" customWidth="1"/>
    <col min="7" max="7" width="6.28515625" customWidth="1"/>
    <col min="8" max="8" width="6.5703125" customWidth="1"/>
    <col min="9" max="9" width="6.140625" customWidth="1"/>
    <col min="11" max="11" width="9.140625" customWidth="1"/>
    <col min="15" max="15" width="10.85546875" customWidth="1"/>
  </cols>
  <sheetData>
    <row r="2" spans="1:17" x14ac:dyDescent="0.25">
      <c r="A2" s="6" t="s">
        <v>35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5">
      <c r="A3" s="6" t="s">
        <v>36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5">
      <c r="A4" s="6" t="s">
        <v>37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25">
      <c r="A5" s="6" t="s">
        <v>38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5">
      <c r="A6" s="6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5">
      <c r="A7" s="6" t="s">
        <v>40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7" x14ac:dyDescent="0.25">
      <c r="A9" s="7" t="s">
        <v>41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6" t="s">
        <v>42</v>
      </c>
      <c r="B10" s="6"/>
      <c r="C10" s="4"/>
      <c r="D10" s="4"/>
      <c r="E10" s="4"/>
      <c r="F10" s="4"/>
      <c r="G10" s="4"/>
      <c r="H10" s="4"/>
      <c r="I10" s="4"/>
      <c r="J10" s="4"/>
      <c r="K10" s="4"/>
      <c r="L10" s="4"/>
      <c r="M10" s="4" t="s">
        <v>43</v>
      </c>
      <c r="N10" s="4"/>
      <c r="O10" s="4"/>
      <c r="P10" s="4"/>
    </row>
    <row r="12" spans="1:17" ht="32.25" customHeight="1" x14ac:dyDescent="0.25">
      <c r="A12" s="11" t="s">
        <v>0</v>
      </c>
      <c r="B12" s="14" t="s">
        <v>5</v>
      </c>
      <c r="C12" s="11" t="s">
        <v>6</v>
      </c>
      <c r="D12" s="9" t="s">
        <v>1</v>
      </c>
      <c r="E12" s="13"/>
      <c r="F12" s="13"/>
      <c r="G12" s="13"/>
      <c r="H12" s="13"/>
      <c r="I12" s="10"/>
      <c r="J12" s="11" t="s">
        <v>2</v>
      </c>
      <c r="K12" s="9" t="s">
        <v>7</v>
      </c>
      <c r="L12" s="13"/>
      <c r="M12" s="10"/>
      <c r="N12" s="11" t="s">
        <v>2</v>
      </c>
      <c r="O12" s="11" t="s">
        <v>3</v>
      </c>
      <c r="P12" s="11" t="s">
        <v>4</v>
      </c>
    </row>
    <row r="13" spans="1:17" ht="32.25" customHeight="1" x14ac:dyDescent="0.25">
      <c r="A13" s="12"/>
      <c r="B13" s="15"/>
      <c r="C13" s="12"/>
      <c r="D13" s="9" t="s">
        <v>33</v>
      </c>
      <c r="E13" s="10"/>
      <c r="F13" s="9" t="s">
        <v>32</v>
      </c>
      <c r="G13" s="13"/>
      <c r="H13" s="13"/>
      <c r="I13" s="10"/>
      <c r="J13" s="12"/>
      <c r="K13" s="8" t="s">
        <v>33</v>
      </c>
      <c r="L13" s="9" t="s">
        <v>32</v>
      </c>
      <c r="M13" s="10"/>
      <c r="N13" s="12"/>
      <c r="O13" s="12"/>
      <c r="P13" s="12"/>
    </row>
    <row r="14" spans="1:17" x14ac:dyDescent="0.25">
      <c r="A14" s="1"/>
      <c r="B14" s="1"/>
      <c r="C14" s="1"/>
      <c r="D14" s="1">
        <v>1</v>
      </c>
      <c r="E14" s="1">
        <v>2</v>
      </c>
      <c r="F14" s="1">
        <v>3</v>
      </c>
      <c r="G14" s="1">
        <v>4</v>
      </c>
      <c r="H14" s="1">
        <v>5</v>
      </c>
      <c r="I14" s="1">
        <v>6</v>
      </c>
      <c r="J14" s="1"/>
      <c r="K14" s="1">
        <v>1</v>
      </c>
      <c r="L14" s="1">
        <v>2</v>
      </c>
      <c r="M14" s="1">
        <v>3</v>
      </c>
      <c r="N14" s="1"/>
      <c r="O14" s="1"/>
      <c r="P14" s="1"/>
    </row>
    <row r="15" spans="1:17" x14ac:dyDescent="0.25">
      <c r="A15" s="1">
        <v>1</v>
      </c>
      <c r="B15" s="1" t="s">
        <v>8</v>
      </c>
      <c r="C15" s="1" t="s">
        <v>9</v>
      </c>
      <c r="D15" s="3">
        <v>100</v>
      </c>
      <c r="E15" s="3">
        <v>50.7</v>
      </c>
      <c r="F15" s="3">
        <v>100</v>
      </c>
      <c r="G15" s="3">
        <v>73</v>
      </c>
      <c r="H15" s="3">
        <v>46.7</v>
      </c>
      <c r="I15" s="3">
        <v>90.9</v>
      </c>
      <c r="J15" s="2">
        <f>SUM(D15:I15)</f>
        <v>461.29999999999995</v>
      </c>
      <c r="K15" s="1">
        <v>200</v>
      </c>
      <c r="L15" s="1">
        <v>200</v>
      </c>
      <c r="M15" s="1">
        <v>198.2</v>
      </c>
      <c r="N15" s="2">
        <f>K15+L15+M15</f>
        <v>598.20000000000005</v>
      </c>
      <c r="O15" s="1">
        <f>J15+N15</f>
        <v>1059.5</v>
      </c>
      <c r="P15" s="1">
        <v>1</v>
      </c>
    </row>
    <row r="16" spans="1:17" x14ac:dyDescent="0.25">
      <c r="A16" s="1">
        <v>2</v>
      </c>
      <c r="B16" s="1" t="s">
        <v>18</v>
      </c>
      <c r="C16" s="1" t="s">
        <v>31</v>
      </c>
      <c r="D16" s="3">
        <v>64.8</v>
      </c>
      <c r="E16" s="3">
        <v>63.6</v>
      </c>
      <c r="F16" s="3">
        <v>49.6</v>
      </c>
      <c r="G16" s="3">
        <v>44.9</v>
      </c>
      <c r="H16" s="3">
        <v>17.8</v>
      </c>
      <c r="I16" s="3">
        <v>100</v>
      </c>
      <c r="J16" s="2">
        <f>SUM(D16:I16)</f>
        <v>340.70000000000005</v>
      </c>
      <c r="K16" s="1">
        <v>179.6</v>
      </c>
      <c r="L16" s="1">
        <v>164.2</v>
      </c>
      <c r="M16" s="1">
        <v>141.80000000000001</v>
      </c>
      <c r="N16" s="2">
        <f>K16+L16+M16</f>
        <v>485.59999999999997</v>
      </c>
      <c r="O16" s="1">
        <f>J16+N16</f>
        <v>826.3</v>
      </c>
      <c r="P16" s="1">
        <v>2</v>
      </c>
    </row>
    <row r="17" spans="1:16" x14ac:dyDescent="0.25">
      <c r="A17" s="1">
        <v>3</v>
      </c>
      <c r="B17" s="1" t="s">
        <v>20</v>
      </c>
      <c r="C17" s="1" t="s">
        <v>21</v>
      </c>
      <c r="D17" s="3">
        <v>100</v>
      </c>
      <c r="E17" s="3">
        <v>89</v>
      </c>
      <c r="F17" s="3">
        <v>55.5</v>
      </c>
      <c r="G17" s="3">
        <v>45.9</v>
      </c>
      <c r="H17" s="3">
        <v>99.7</v>
      </c>
      <c r="I17" s="3">
        <v>58.2</v>
      </c>
      <c r="J17" s="2">
        <f>SUM(D17:I17)</f>
        <v>448.29999999999995</v>
      </c>
      <c r="K17" s="1">
        <v>200</v>
      </c>
      <c r="L17" s="1">
        <v>0</v>
      </c>
      <c r="M17" s="1">
        <v>174.4</v>
      </c>
      <c r="N17" s="2">
        <f>K17+L17+M17</f>
        <v>374.4</v>
      </c>
      <c r="O17" s="1">
        <f>J17+N17</f>
        <v>822.69999999999993</v>
      </c>
      <c r="P17" s="1">
        <v>3</v>
      </c>
    </row>
    <row r="18" spans="1:16" x14ac:dyDescent="0.25">
      <c r="A18" s="1">
        <v>4</v>
      </c>
      <c r="B18" s="1" t="s">
        <v>18</v>
      </c>
      <c r="C18" s="1" t="s">
        <v>19</v>
      </c>
      <c r="D18" s="3">
        <v>100</v>
      </c>
      <c r="E18" s="3">
        <v>89.3</v>
      </c>
      <c r="F18" s="3">
        <v>54.2</v>
      </c>
      <c r="G18" s="3">
        <v>48.4</v>
      </c>
      <c r="H18" s="3">
        <v>24.4</v>
      </c>
      <c r="I18" s="3">
        <v>61.8</v>
      </c>
      <c r="J18" s="2">
        <f>SUM(D18:I18)</f>
        <v>378.09999999999997</v>
      </c>
      <c r="K18" s="1">
        <v>6.6</v>
      </c>
      <c r="L18" s="1">
        <v>199.2</v>
      </c>
      <c r="M18" s="1">
        <v>132.6</v>
      </c>
      <c r="N18" s="2">
        <f>K18+L18+M18</f>
        <v>338.4</v>
      </c>
      <c r="O18" s="1">
        <f>J18+N18</f>
        <v>716.5</v>
      </c>
      <c r="P18" s="1">
        <v>4</v>
      </c>
    </row>
    <row r="19" spans="1:16" x14ac:dyDescent="0.25">
      <c r="A19" s="1">
        <v>5</v>
      </c>
      <c r="B19" s="1" t="s">
        <v>8</v>
      </c>
      <c r="C19" s="1" t="s">
        <v>15</v>
      </c>
      <c r="D19" s="3">
        <v>93</v>
      </c>
      <c r="E19" s="3">
        <v>62</v>
      </c>
      <c r="F19" s="3">
        <v>91.5</v>
      </c>
      <c r="G19" s="3">
        <v>56.5</v>
      </c>
      <c r="H19" s="3">
        <v>27.4</v>
      </c>
      <c r="I19" s="3">
        <v>23.9</v>
      </c>
      <c r="J19" s="2">
        <f>SUM(D19:I19)</f>
        <v>354.29999999999995</v>
      </c>
      <c r="K19" s="1">
        <v>165</v>
      </c>
      <c r="L19" s="1">
        <v>184.8</v>
      </c>
      <c r="M19" s="1">
        <v>0</v>
      </c>
      <c r="N19" s="2">
        <f>K19+L19+M19</f>
        <v>349.8</v>
      </c>
      <c r="O19" s="1">
        <f>J19+N19</f>
        <v>704.09999999999991</v>
      </c>
      <c r="P19" s="1">
        <v>5</v>
      </c>
    </row>
    <row r="20" spans="1:16" x14ac:dyDescent="0.25">
      <c r="A20" s="1">
        <v>6</v>
      </c>
      <c r="B20" s="1" t="s">
        <v>30</v>
      </c>
      <c r="C20" s="1" t="s">
        <v>29</v>
      </c>
      <c r="D20" s="3">
        <v>46.1</v>
      </c>
      <c r="E20" s="3">
        <v>30.8</v>
      </c>
      <c r="F20" s="3">
        <v>62.1</v>
      </c>
      <c r="G20" s="3">
        <v>1</v>
      </c>
      <c r="H20" s="3">
        <v>0</v>
      </c>
      <c r="I20" s="3">
        <v>0</v>
      </c>
      <c r="J20" s="2">
        <f>SUM(D20:I20)</f>
        <v>140</v>
      </c>
      <c r="K20" s="1">
        <v>181</v>
      </c>
      <c r="L20" s="1">
        <v>183.2</v>
      </c>
      <c r="M20" s="1">
        <v>177.6</v>
      </c>
      <c r="N20" s="2">
        <f>K20+L20+M20</f>
        <v>541.79999999999995</v>
      </c>
      <c r="O20" s="1">
        <f>J20+N20</f>
        <v>681.8</v>
      </c>
      <c r="P20" s="1">
        <v>6</v>
      </c>
    </row>
    <row r="21" spans="1:16" x14ac:dyDescent="0.25">
      <c r="A21" s="1">
        <v>7</v>
      </c>
      <c r="B21" s="1" t="s">
        <v>8</v>
      </c>
      <c r="C21" s="1" t="s">
        <v>12</v>
      </c>
      <c r="D21" s="3">
        <v>87.5</v>
      </c>
      <c r="E21" s="3">
        <v>77.900000000000006</v>
      </c>
      <c r="F21" s="3">
        <v>100</v>
      </c>
      <c r="G21" s="3">
        <v>16.600000000000001</v>
      </c>
      <c r="H21" s="3">
        <v>0</v>
      </c>
      <c r="I21" s="3">
        <v>0</v>
      </c>
      <c r="J21" s="2">
        <f>SUM(D21:I21)</f>
        <v>282</v>
      </c>
      <c r="K21" s="1">
        <v>198.8</v>
      </c>
      <c r="L21" s="1">
        <v>200</v>
      </c>
      <c r="M21" s="1">
        <v>0</v>
      </c>
      <c r="N21" s="2">
        <f>K21+L21+M21</f>
        <v>398.8</v>
      </c>
      <c r="O21" s="1">
        <f>J21+N21</f>
        <v>680.8</v>
      </c>
      <c r="P21" s="1">
        <v>7</v>
      </c>
    </row>
    <row r="22" spans="1:16" x14ac:dyDescent="0.25">
      <c r="A22" s="1">
        <v>8</v>
      </c>
      <c r="B22" s="1" t="s">
        <v>8</v>
      </c>
      <c r="C22" s="1" t="s">
        <v>17</v>
      </c>
      <c r="D22" s="3">
        <v>76.900000000000006</v>
      </c>
      <c r="E22" s="3">
        <v>58.3</v>
      </c>
      <c r="F22" s="3">
        <v>97.2</v>
      </c>
      <c r="G22" s="3">
        <v>54.9</v>
      </c>
      <c r="H22" s="3">
        <v>1</v>
      </c>
      <c r="I22" s="3">
        <v>17</v>
      </c>
      <c r="J22" s="2">
        <f>SUM(D22:I22)</f>
        <v>305.29999999999995</v>
      </c>
      <c r="K22" s="1">
        <v>172.6</v>
      </c>
      <c r="L22" s="1">
        <v>200</v>
      </c>
      <c r="M22" s="1">
        <v>0</v>
      </c>
      <c r="N22" s="2">
        <f>K22+L22+M22</f>
        <v>372.6</v>
      </c>
      <c r="O22" s="1">
        <f>J22+N22</f>
        <v>677.9</v>
      </c>
      <c r="P22" s="1">
        <v>8</v>
      </c>
    </row>
    <row r="23" spans="1:16" x14ac:dyDescent="0.25">
      <c r="A23" s="1">
        <v>9</v>
      </c>
      <c r="B23" s="1" t="s">
        <v>25</v>
      </c>
      <c r="C23" s="1" t="s">
        <v>26</v>
      </c>
      <c r="D23" s="3">
        <v>87.1</v>
      </c>
      <c r="E23" s="3">
        <v>72.2</v>
      </c>
      <c r="F23" s="3">
        <v>70.400000000000006</v>
      </c>
      <c r="G23" s="3">
        <v>67.5</v>
      </c>
      <c r="H23" s="3">
        <v>14.6</v>
      </c>
      <c r="I23" s="3">
        <v>1</v>
      </c>
      <c r="J23" s="2">
        <f>SUM(D23:I23)</f>
        <v>312.80000000000007</v>
      </c>
      <c r="K23" s="1">
        <v>98</v>
      </c>
      <c r="L23" s="1">
        <v>157.80000000000001</v>
      </c>
      <c r="M23" s="1">
        <v>80.2</v>
      </c>
      <c r="N23" s="2">
        <f>K23+L23+M23</f>
        <v>336</v>
      </c>
      <c r="O23" s="1">
        <f>J23+N23</f>
        <v>648.80000000000007</v>
      </c>
      <c r="P23" s="1">
        <v>9</v>
      </c>
    </row>
    <row r="24" spans="1:16" x14ac:dyDescent="0.25">
      <c r="A24" s="1">
        <v>10</v>
      </c>
      <c r="B24" s="1" t="s">
        <v>24</v>
      </c>
      <c r="C24" s="1" t="s">
        <v>46</v>
      </c>
      <c r="D24" s="3">
        <v>24.8</v>
      </c>
      <c r="E24" s="3">
        <v>1</v>
      </c>
      <c r="F24" s="3">
        <v>100</v>
      </c>
      <c r="G24" s="3">
        <v>81.400000000000006</v>
      </c>
      <c r="H24" s="3">
        <v>68.3</v>
      </c>
      <c r="I24" s="3">
        <v>41.7</v>
      </c>
      <c r="J24" s="2">
        <f>SUM(D24:I24)</f>
        <v>317.2</v>
      </c>
      <c r="K24" s="1">
        <v>176</v>
      </c>
      <c r="L24" s="1">
        <v>145.80000000000001</v>
      </c>
      <c r="M24" s="1">
        <v>0</v>
      </c>
      <c r="N24" s="2">
        <f>K24+L24+M24</f>
        <v>321.8</v>
      </c>
      <c r="O24" s="1">
        <f>J24+N24</f>
        <v>639</v>
      </c>
      <c r="P24" s="1">
        <v>10</v>
      </c>
    </row>
    <row r="25" spans="1:16" x14ac:dyDescent="0.25">
      <c r="A25" s="1">
        <v>11</v>
      </c>
      <c r="B25" s="1" t="s">
        <v>8</v>
      </c>
      <c r="C25" s="1" t="s">
        <v>14</v>
      </c>
      <c r="D25" s="3">
        <v>66.5</v>
      </c>
      <c r="E25" s="3">
        <v>34.9</v>
      </c>
      <c r="F25" s="3">
        <v>70.5</v>
      </c>
      <c r="G25" s="3">
        <v>18.600000000000001</v>
      </c>
      <c r="H25" s="3">
        <v>52.8</v>
      </c>
      <c r="I25" s="3">
        <v>22.8</v>
      </c>
      <c r="J25" s="2">
        <f>SUM(D25:I25)</f>
        <v>266.10000000000002</v>
      </c>
      <c r="K25" s="1">
        <v>165.2</v>
      </c>
      <c r="L25" s="1">
        <v>179.4</v>
      </c>
      <c r="M25" s="1">
        <v>0</v>
      </c>
      <c r="N25" s="2">
        <f>K25+L25+M25</f>
        <v>344.6</v>
      </c>
      <c r="O25" s="1">
        <f>J25+N25</f>
        <v>610.70000000000005</v>
      </c>
      <c r="P25" s="1">
        <v>11</v>
      </c>
    </row>
    <row r="26" spans="1:16" x14ac:dyDescent="0.25">
      <c r="A26" s="1">
        <v>12</v>
      </c>
      <c r="B26" s="1" t="s">
        <v>8</v>
      </c>
      <c r="C26" s="1" t="s">
        <v>10</v>
      </c>
      <c r="D26" s="3">
        <v>1</v>
      </c>
      <c r="E26" s="3">
        <v>53.2</v>
      </c>
      <c r="F26" s="3">
        <v>1</v>
      </c>
      <c r="G26" s="3">
        <v>29.5</v>
      </c>
      <c r="H26" s="3">
        <v>84.8</v>
      </c>
      <c r="I26" s="3">
        <v>58.5</v>
      </c>
      <c r="J26" s="2">
        <f>SUM(D26:I26)</f>
        <v>228</v>
      </c>
      <c r="K26" s="1">
        <v>143.80000000000001</v>
      </c>
      <c r="L26" s="1">
        <v>191.8</v>
      </c>
      <c r="M26" s="1">
        <v>0</v>
      </c>
      <c r="N26" s="2">
        <f>K26+L26+M26</f>
        <v>335.6</v>
      </c>
      <c r="O26" s="1">
        <f>J26+N26</f>
        <v>563.6</v>
      </c>
      <c r="P26" s="1">
        <v>12</v>
      </c>
    </row>
    <row r="27" spans="1:16" x14ac:dyDescent="0.25">
      <c r="A27" s="1">
        <v>13</v>
      </c>
      <c r="B27" s="1" t="s">
        <v>22</v>
      </c>
      <c r="C27" s="1" t="s">
        <v>23</v>
      </c>
      <c r="D27" s="3">
        <v>70.599999999999994</v>
      </c>
      <c r="E27" s="3">
        <v>1</v>
      </c>
      <c r="F27" s="3">
        <v>23.1</v>
      </c>
      <c r="G27" s="3">
        <v>40.799999999999997</v>
      </c>
      <c r="H27" s="3">
        <v>29.8</v>
      </c>
      <c r="I27" s="3">
        <v>0</v>
      </c>
      <c r="J27" s="2">
        <f>SUM(D27:I27)</f>
        <v>165.3</v>
      </c>
      <c r="K27" s="1">
        <v>190.6</v>
      </c>
      <c r="L27" s="1">
        <v>196.2</v>
      </c>
      <c r="M27" s="1">
        <v>2</v>
      </c>
      <c r="N27" s="2">
        <f>K27+L27+M27</f>
        <v>388.79999999999995</v>
      </c>
      <c r="O27" s="1">
        <f>J27+N27</f>
        <v>554.09999999999991</v>
      </c>
      <c r="P27" s="1">
        <v>13</v>
      </c>
    </row>
    <row r="28" spans="1:16" x14ac:dyDescent="0.25">
      <c r="A28" s="1">
        <v>14</v>
      </c>
      <c r="B28" s="1" t="s">
        <v>8</v>
      </c>
      <c r="C28" s="1" t="s">
        <v>13</v>
      </c>
      <c r="D28" s="3">
        <v>84</v>
      </c>
      <c r="E28" s="3">
        <v>21.6</v>
      </c>
      <c r="F28" s="3">
        <v>60.6</v>
      </c>
      <c r="G28" s="3">
        <v>12.5</v>
      </c>
      <c r="H28" s="3">
        <v>1</v>
      </c>
      <c r="I28" s="3">
        <v>0</v>
      </c>
      <c r="J28" s="2">
        <f>SUM(D28:I28)</f>
        <v>179.7</v>
      </c>
      <c r="K28" s="1">
        <v>192.2</v>
      </c>
      <c r="L28" s="1">
        <v>100.8</v>
      </c>
      <c r="M28" s="1">
        <v>0</v>
      </c>
      <c r="N28" s="2">
        <f>K28+L28+M28</f>
        <v>293</v>
      </c>
      <c r="O28" s="1">
        <f>J28+N28</f>
        <v>472.7</v>
      </c>
      <c r="P28" s="1">
        <v>14</v>
      </c>
    </row>
    <row r="29" spans="1:16" x14ac:dyDescent="0.25">
      <c r="A29" s="1">
        <v>15</v>
      </c>
      <c r="B29" s="1" t="s">
        <v>18</v>
      </c>
      <c r="C29" s="1" t="s">
        <v>28</v>
      </c>
      <c r="D29" s="3">
        <v>95.1</v>
      </c>
      <c r="E29" s="3">
        <v>0</v>
      </c>
      <c r="F29" s="3">
        <v>6.5</v>
      </c>
      <c r="G29" s="3">
        <v>72</v>
      </c>
      <c r="H29" s="3">
        <v>17.3</v>
      </c>
      <c r="I29" s="3">
        <v>1</v>
      </c>
      <c r="J29" s="2">
        <f>SUM(D29:I29)</f>
        <v>191.9</v>
      </c>
      <c r="K29" s="1">
        <v>0</v>
      </c>
      <c r="L29" s="1">
        <v>18.600000000000001</v>
      </c>
      <c r="M29" s="1">
        <v>132.80000000000001</v>
      </c>
      <c r="N29" s="2">
        <f>K29+L29+M29</f>
        <v>151.4</v>
      </c>
      <c r="O29" s="1">
        <f>J29+N29</f>
        <v>343.3</v>
      </c>
      <c r="P29" s="1">
        <v>15</v>
      </c>
    </row>
    <row r="30" spans="1:16" x14ac:dyDescent="0.25">
      <c r="A30" s="1">
        <v>16</v>
      </c>
      <c r="B30" s="1" t="s">
        <v>8</v>
      </c>
      <c r="C30" s="1" t="s">
        <v>11</v>
      </c>
      <c r="D30" s="3">
        <v>1</v>
      </c>
      <c r="E30" s="3">
        <v>0</v>
      </c>
      <c r="F30" s="3">
        <v>1</v>
      </c>
      <c r="G30" s="3">
        <v>78.2</v>
      </c>
      <c r="H30" s="3">
        <v>0</v>
      </c>
      <c r="I30" s="3">
        <v>58.4</v>
      </c>
      <c r="J30" s="2">
        <f>SUM(D30:I30)</f>
        <v>138.6</v>
      </c>
      <c r="K30" s="1">
        <v>0</v>
      </c>
      <c r="L30" s="1">
        <v>183.8</v>
      </c>
      <c r="M30" s="1">
        <v>0</v>
      </c>
      <c r="N30" s="2">
        <f>K30+L30+M30</f>
        <v>183.8</v>
      </c>
      <c r="O30" s="1">
        <f>J30+N30</f>
        <v>322.39999999999998</v>
      </c>
      <c r="P30" s="1">
        <v>16</v>
      </c>
    </row>
    <row r="31" spans="1:16" x14ac:dyDescent="0.25">
      <c r="A31" s="1">
        <v>17</v>
      </c>
      <c r="B31" s="1" t="s">
        <v>27</v>
      </c>
      <c r="C31" s="1" t="s">
        <v>34</v>
      </c>
      <c r="D31" s="3">
        <v>20.2</v>
      </c>
      <c r="E31" s="3">
        <v>71.599999999999994</v>
      </c>
      <c r="F31" s="3">
        <v>0</v>
      </c>
      <c r="G31" s="3">
        <v>55.2</v>
      </c>
      <c r="H31" s="3">
        <v>0</v>
      </c>
      <c r="I31" s="3">
        <v>0</v>
      </c>
      <c r="J31" s="2">
        <f>SUM(D31:I31)</f>
        <v>147</v>
      </c>
      <c r="K31" s="1">
        <v>154.19999999999999</v>
      </c>
      <c r="L31" s="1">
        <v>0</v>
      </c>
      <c r="M31" s="1">
        <v>0</v>
      </c>
      <c r="N31" s="2">
        <f>K31+L31+M31</f>
        <v>154.19999999999999</v>
      </c>
      <c r="O31" s="1">
        <f>J31+N31</f>
        <v>301.2</v>
      </c>
      <c r="P31" s="1">
        <v>17</v>
      </c>
    </row>
    <row r="32" spans="1:16" x14ac:dyDescent="0.25">
      <c r="A32" s="1">
        <v>18</v>
      </c>
      <c r="B32" s="1" t="s">
        <v>8</v>
      </c>
      <c r="C32" s="1" t="s">
        <v>16</v>
      </c>
      <c r="D32" s="3">
        <v>69.3</v>
      </c>
      <c r="E32" s="3">
        <v>44.6</v>
      </c>
      <c r="F32" s="3">
        <v>62.6</v>
      </c>
      <c r="G32" s="3">
        <v>20.5</v>
      </c>
      <c r="H32" s="3">
        <v>15.3</v>
      </c>
      <c r="I32" s="3">
        <v>1</v>
      </c>
      <c r="J32" s="2">
        <f>SUM(D32:I32)</f>
        <v>213.3</v>
      </c>
      <c r="K32" s="1">
        <v>0</v>
      </c>
      <c r="L32" s="1">
        <v>0</v>
      </c>
      <c r="M32" s="1">
        <v>0</v>
      </c>
      <c r="N32" s="2">
        <f>K32+L32+M32</f>
        <v>0</v>
      </c>
      <c r="O32" s="1">
        <f>J32+N32</f>
        <v>213.3</v>
      </c>
      <c r="P32" s="1">
        <v>18</v>
      </c>
    </row>
    <row r="33" spans="1:14" x14ac:dyDescent="0.25">
      <c r="N33" s="16"/>
    </row>
    <row r="34" spans="1:14" x14ac:dyDescent="0.25">
      <c r="A34" s="5" t="s">
        <v>44</v>
      </c>
      <c r="B34" s="5"/>
      <c r="C34" s="5"/>
      <c r="D34" s="5"/>
      <c r="E34" s="5"/>
      <c r="F34" s="5"/>
      <c r="G34" s="5"/>
      <c r="H34" s="5"/>
    </row>
    <row r="35" spans="1:14" x14ac:dyDescent="0.25">
      <c r="A35" s="5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4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</sheetData>
  <sortState ref="B15:O32">
    <sortCondition descending="1" ref="O32"/>
  </sortState>
  <mergeCells count="20">
    <mergeCell ref="A10:B10"/>
    <mergeCell ref="L13:M13"/>
    <mergeCell ref="K12:M12"/>
    <mergeCell ref="N12:N13"/>
    <mergeCell ref="O12:O13"/>
    <mergeCell ref="A2:Q2"/>
    <mergeCell ref="A3:Q3"/>
    <mergeCell ref="A4:Q4"/>
    <mergeCell ref="A5:Q5"/>
    <mergeCell ref="A6:Q6"/>
    <mergeCell ref="A7:Q7"/>
    <mergeCell ref="C12:C13"/>
    <mergeCell ref="B12:B13"/>
    <mergeCell ref="A12:A13"/>
    <mergeCell ref="D12:I12"/>
    <mergeCell ref="J12:J13"/>
    <mergeCell ref="P12:P13"/>
    <mergeCell ref="D13:E13"/>
    <mergeCell ref="F13:I13"/>
    <mergeCell ref="A9:Q9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2014-10-05T11:10:20Z</dcterms:modified>
</cp:coreProperties>
</file>